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X22" i="1"/>
  <c r="X21"/>
  <c r="W21"/>
  <c r="V20"/>
  <c r="V21"/>
  <c r="U20"/>
  <c r="U21" s="1"/>
  <c r="J20"/>
  <c r="J21"/>
  <c r="I20"/>
  <c r="I21"/>
  <c r="E20"/>
  <c r="E21" s="1"/>
  <c r="D20"/>
  <c r="D21" s="1"/>
  <c r="C20"/>
  <c r="C21" s="1"/>
  <c r="W18"/>
  <c r="X18" s="1"/>
  <c r="X17"/>
  <c r="X16"/>
  <c r="X15"/>
  <c r="W15"/>
  <c r="V15"/>
  <c r="U15"/>
  <c r="E15"/>
  <c r="W12"/>
  <c r="X12"/>
  <c r="X11"/>
  <c r="W11"/>
  <c r="X10"/>
  <c r="W10"/>
  <c r="X9"/>
  <c r="W9"/>
  <c r="U9"/>
  <c r="U10" s="1"/>
  <c r="U11" s="1"/>
  <c r="K9"/>
  <c r="K10" s="1"/>
  <c r="K11" s="1"/>
  <c r="E9"/>
  <c r="E10" s="1"/>
  <c r="E11" s="1"/>
  <c r="C9"/>
  <c r="C10" s="1"/>
  <c r="C11" s="1"/>
  <c r="X6"/>
  <c r="W6"/>
  <c r="K22"/>
  <c r="K19"/>
  <c r="K18"/>
  <c r="K17"/>
  <c r="K16"/>
  <c r="R14"/>
  <c r="R16" s="1"/>
  <c r="R17" s="1"/>
  <c r="R19" s="1"/>
  <c r="R8"/>
  <c r="R12" s="1"/>
  <c r="K7"/>
  <c r="K8" s="1"/>
  <c r="V6"/>
  <c r="V7" s="1"/>
  <c r="V8" s="1"/>
  <c r="V12" s="1"/>
  <c r="V13" s="1"/>
  <c r="V14" s="1"/>
  <c r="V16" s="1"/>
  <c r="V17" s="1"/>
  <c r="V18" s="1"/>
  <c r="V19" s="1"/>
  <c r="V22" s="1"/>
  <c r="U6"/>
  <c r="U7" s="1"/>
  <c r="U8" s="1"/>
  <c r="U12" s="1"/>
  <c r="U13" s="1"/>
  <c r="U14" s="1"/>
  <c r="U16" s="1"/>
  <c r="U17" s="1"/>
  <c r="U18" s="1"/>
  <c r="U19" s="1"/>
  <c r="U22" s="1"/>
  <c r="J6"/>
  <c r="J7" s="1"/>
  <c r="J8" s="1"/>
  <c r="J12" s="1"/>
  <c r="J13" s="1"/>
  <c r="J14" s="1"/>
  <c r="J16" s="1"/>
  <c r="J17" s="1"/>
  <c r="J18" s="1"/>
  <c r="J19" s="1"/>
  <c r="J22" s="1"/>
  <c r="I7"/>
  <c r="I8" s="1"/>
  <c r="I12" s="1"/>
  <c r="I13" s="1"/>
  <c r="I14" s="1"/>
  <c r="I16" s="1"/>
  <c r="I17" s="1"/>
  <c r="I18" s="1"/>
  <c r="I19" s="1"/>
  <c r="I22" s="1"/>
  <c r="I6"/>
  <c r="E6"/>
  <c r="E7" s="1"/>
  <c r="E8" s="1"/>
  <c r="E12" s="1"/>
  <c r="E13" s="1"/>
  <c r="E14" s="1"/>
  <c r="E16" s="1"/>
  <c r="E17" s="1"/>
  <c r="E18" s="1"/>
  <c r="E19" s="1"/>
  <c r="E22" s="1"/>
  <c r="D8"/>
  <c r="D12" s="1"/>
  <c r="D13" s="1"/>
  <c r="D14" s="1"/>
  <c r="D16" s="1"/>
  <c r="D17" s="1"/>
  <c r="D18" s="1"/>
  <c r="D19" s="1"/>
  <c r="D22" s="1"/>
  <c r="D7"/>
  <c r="C8"/>
  <c r="C12" s="1"/>
  <c r="C13" s="1"/>
  <c r="C14" s="1"/>
  <c r="C16" s="1"/>
  <c r="C17" s="1"/>
  <c r="C18" s="1"/>
  <c r="C19" s="1"/>
  <c r="C22" s="1"/>
  <c r="D15" l="1"/>
  <c r="C15"/>
  <c r="J15"/>
  <c r="V9"/>
  <c r="V10" s="1"/>
  <c r="V11" s="1"/>
  <c r="I15"/>
  <c r="D9"/>
  <c r="D10" s="1"/>
  <c r="D11" s="1"/>
  <c r="J9"/>
  <c r="J10" s="1"/>
  <c r="J11" s="1"/>
  <c r="I9"/>
  <c r="I10" s="1"/>
  <c r="I11" s="1"/>
</calcChain>
</file>

<file path=xl/sharedStrings.xml><?xml version="1.0" encoding="utf-8"?>
<sst xmlns="http://schemas.openxmlformats.org/spreadsheetml/2006/main" count="200" uniqueCount="113">
  <si>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</si>
  <si>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</si>
  <si>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</si>
  <si>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</si>
  <si>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</si>
  <si>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</si>
  <si>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</si>
  <si>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Наименование бюджетной организации</t>
  </si>
  <si>
    <t>Способ определения исполнителя (поставщика, подрядчика)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</si>
  <si>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</si>
  <si>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</si>
  <si>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</si>
  <si>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</si>
  <si>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Валюта договора*</t>
  </si>
  <si>
    <t>Срок исполнения договора</t>
  </si>
  <si>
    <t>Наименование, орган. прав. форма/Ф.И.О., паспортные данные</t>
  </si>
  <si>
    <t>№ заявки</t>
  </si>
  <si>
    <t>Дата заявки</t>
  </si>
  <si>
    <t>Сумма заявки (Руб.ПМР)</t>
  </si>
  <si>
    <t>047</t>
  </si>
  <si>
    <t>21</t>
  </si>
  <si>
    <t>000001</t>
  </si>
  <si>
    <t>закупка у единственного поставщика</t>
  </si>
  <si>
    <t>руб. ПМР</t>
  </si>
  <si>
    <t>Остаток финансирования по договору (Руб.ПМР)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</si>
  <si>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</si>
  <si>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</si>
  <si>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</si>
  <si>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</si>
  <si>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</si>
  <si>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</si>
  <si>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</si>
  <si>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</si>
  <si>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</si>
  <si>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малая закупка</t>
  </si>
  <si>
    <t>000011</t>
  </si>
  <si>
    <t>б/н</t>
  </si>
  <si>
    <t>ЗАО "ТирАЭТ"</t>
  </si>
  <si>
    <t>ООО "Стерлинг"</t>
  </si>
  <si>
    <t>ГУП "Почта Приднестровья"</t>
  </si>
  <si>
    <t>ООО "Хайтек"</t>
  </si>
  <si>
    <t>Основание</t>
  </si>
  <si>
    <t>Фиск. код получателя бюдж. средств (бюджетной организации)</t>
  </si>
  <si>
    <t xml:space="preserve">Реестр контрактов Арбитражного суда ПМР </t>
  </si>
  <si>
    <t>107</t>
  </si>
  <si>
    <t>0204</t>
  </si>
  <si>
    <t>058</t>
  </si>
  <si>
    <t>046</t>
  </si>
  <si>
    <t>0200018406</t>
  </si>
  <si>
    <t>Арбитражный суд ПМР</t>
  </si>
  <si>
    <t>Цена договора * (Руб.ПМР)</t>
  </si>
  <si>
    <t xml:space="preserve">Сервисное обслуживание </t>
  </si>
  <si>
    <t>Накладная</t>
  </si>
  <si>
    <t>Комплектующие к орг.технике</t>
  </si>
  <si>
    <t>до 80000</t>
  </si>
  <si>
    <t>Акт выполн. работ</t>
  </si>
  <si>
    <t>Канцелярские, хоз.товары</t>
  </si>
  <si>
    <t>-</t>
  </si>
  <si>
    <t>21/015-С</t>
  </si>
  <si>
    <t xml:space="preserve">ТО котельного оборудования </t>
  </si>
  <si>
    <t>ООО Тирпромавтоматика</t>
  </si>
  <si>
    <t>ТО здания</t>
  </si>
  <si>
    <t>21/025-С</t>
  </si>
  <si>
    <t>ТО пожарной сигнализации</t>
  </si>
  <si>
    <t>Охрана здания</t>
  </si>
  <si>
    <t>Объявления о банкротстве</t>
  </si>
  <si>
    <t>ГУ "Газета Приднестровья"</t>
  </si>
  <si>
    <t>ГУ "УВО МВД ПМР" г.Тирасполь</t>
  </si>
  <si>
    <t>Знаки почтовой оплаты</t>
  </si>
  <si>
    <t xml:space="preserve">ООО "А-Центр" </t>
  </si>
  <si>
    <t>ИП Ковалив Ф.М.</t>
  </si>
  <si>
    <t>Средства по уходу за автотранспортом</t>
  </si>
  <si>
    <t>01-08/358</t>
  </si>
  <si>
    <t>11.11.2021  12.11.2021</t>
  </si>
  <si>
    <t>№ 1123                № 1147</t>
  </si>
  <si>
    <t>№ 77</t>
  </si>
  <si>
    <t>№ 13</t>
  </si>
  <si>
    <t>№ МагС-16361</t>
  </si>
  <si>
    <t>000012</t>
  </si>
  <si>
    <t>000013</t>
  </si>
  <si>
    <t>000014</t>
  </si>
  <si>
    <t>000015</t>
  </si>
  <si>
    <t>000016</t>
  </si>
  <si>
    <t>ИП Котляревский В.А.</t>
  </si>
  <si>
    <t>16.11.2021  19.11.2021</t>
  </si>
  <si>
    <t>№ 91                                        № 96</t>
  </si>
  <si>
    <t>Жалюзи</t>
  </si>
  <si>
    <t>Вешалки напольные</t>
  </si>
  <si>
    <t>№ 15531              № 15533</t>
  </si>
  <si>
    <t>ООО "Сделай Сам"</t>
  </si>
  <si>
    <t>№ 69</t>
  </si>
  <si>
    <t>Хозяйственные товары</t>
  </si>
  <si>
    <t>Текущий ремонт здания</t>
  </si>
  <si>
    <t>ООО "Триэл"</t>
  </si>
  <si>
    <t>Доп.согл. №1                 к Дог. № 33</t>
  </si>
  <si>
    <t>04.11.2021         08.09.2021</t>
  </si>
  <si>
    <t>ООО "АйСиТи"</t>
  </si>
  <si>
    <t>Доп.согл. №2 к            Дог.15-181225/33</t>
  </si>
  <si>
    <t>22.11.2021                 25.12.2018</t>
  </si>
  <si>
    <t>Интернет ресурс "Право ПМР"</t>
  </si>
  <si>
    <t>000017</t>
  </si>
  <si>
    <t>000018</t>
  </si>
  <si>
    <t>ИП Жикул С.П.</t>
  </si>
  <si>
    <t>Акт технической экспертизы</t>
  </si>
  <si>
    <t>05.10.2021        28.10.2021                 18.11.2021</t>
  </si>
  <si>
    <t>№ 8</t>
  </si>
  <si>
    <t>№ 00740</t>
  </si>
  <si>
    <t>№ 00766</t>
  </si>
  <si>
    <t>№ 279372                       № 278934                             № 282149</t>
  </si>
  <si>
    <t>Кабинетные таблички</t>
  </si>
  <si>
    <t>№ 81</t>
  </si>
  <si>
    <t>Оргтехника,                                                  бытовая техника</t>
  </si>
  <si>
    <t>№ 14</t>
  </si>
</sst>
</file>

<file path=xl/styles.xml><?xml version="1.0" encoding="utf-8"?>
<styleSheet xmlns="http://schemas.openxmlformats.org/spreadsheetml/2006/main">
  <numFmts count="2">
    <numFmt numFmtId="164" formatCode="#,##0.00;\-#,##0.00;;@"/>
    <numFmt numFmtId="165" formatCode="#,##0;\-#,##0;;@"/>
  </numFmts>
  <fonts count="7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1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wrapText="1"/>
    </xf>
    <xf numFmtId="4" fontId="2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2" fillId="2" borderId="0" xfId="0" applyFont="1" applyFill="1"/>
    <xf numFmtId="49" fontId="2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topLeftCell="A4" workbookViewId="0">
      <selection activeCell="W5" sqref="W5:W22"/>
    </sheetView>
  </sheetViews>
  <sheetFormatPr defaultRowHeight="12.75"/>
  <cols>
    <col min="1" max="1" width="3.42578125" style="5" customWidth="1"/>
    <col min="2" max="7" width="5.7109375" style="5" customWidth="1"/>
    <col min="8" max="8" width="7.85546875" style="5" customWidth="1"/>
    <col min="9" max="9" width="10.7109375" style="5" customWidth="1"/>
    <col min="10" max="10" width="14.5703125" style="5" customWidth="1"/>
    <col min="11" max="11" width="17.28515625" style="5" customWidth="1"/>
    <col min="12" max="12" width="10.42578125" style="5" customWidth="1"/>
    <col min="13" max="13" width="14.5703125" style="5" customWidth="1"/>
    <col min="14" max="14" width="18.140625" style="5" customWidth="1"/>
    <col min="15" max="15" width="7.85546875" style="5" customWidth="1"/>
    <col min="16" max="16" width="9.28515625" style="5" customWidth="1"/>
    <col min="17" max="17" width="8.140625" style="5" customWidth="1"/>
    <col min="18" max="18" width="14.28515625" style="5" customWidth="1"/>
    <col min="19" max="19" width="4.42578125" style="5" customWidth="1"/>
    <col min="20" max="20" width="21" style="5" customWidth="1"/>
    <col min="21" max="21" width="10.140625" style="5" customWidth="1"/>
    <col min="22" max="22" width="11.28515625" style="5" customWidth="1"/>
    <col min="23" max="25" width="9.140625" style="5"/>
    <col min="26" max="26" width="11.5703125" style="5" customWidth="1"/>
    <col min="27" max="16384" width="9.140625" style="5"/>
  </cols>
  <sheetData>
    <row r="1" spans="2:26" ht="20.25">
      <c r="B1" s="59" t="s">
        <v>43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2:26" ht="13.5" thickBot="1"/>
    <row r="3" spans="2:26" s="2" customFormat="1" ht="219" customHeight="1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42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50</v>
      </c>
      <c r="Q3" s="1" t="s">
        <v>13</v>
      </c>
      <c r="R3" s="1" t="s">
        <v>41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18</v>
      </c>
      <c r="X3" s="1" t="s">
        <v>24</v>
      </c>
      <c r="Z3" s="35"/>
    </row>
    <row r="4" spans="2:26" s="3" customFormat="1" ht="13.5" thickBo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Z4" s="36"/>
    </row>
    <row r="5" spans="2:26" ht="25.5" customHeight="1">
      <c r="B5" s="15" t="s">
        <v>44</v>
      </c>
      <c r="C5" s="16" t="s">
        <v>45</v>
      </c>
      <c r="D5" s="16" t="s">
        <v>46</v>
      </c>
      <c r="E5" s="16" t="s">
        <v>47</v>
      </c>
      <c r="F5" s="17" t="s">
        <v>19</v>
      </c>
      <c r="G5" s="17" t="s">
        <v>20</v>
      </c>
      <c r="H5" s="16" t="s">
        <v>21</v>
      </c>
      <c r="I5" s="16" t="s">
        <v>48</v>
      </c>
      <c r="J5" s="18" t="s">
        <v>49</v>
      </c>
      <c r="K5" s="18" t="s">
        <v>34</v>
      </c>
      <c r="L5" s="61" t="s">
        <v>73</v>
      </c>
      <c r="M5" s="18" t="s">
        <v>74</v>
      </c>
      <c r="N5" s="18" t="s">
        <v>51</v>
      </c>
      <c r="O5" s="20">
        <v>110350</v>
      </c>
      <c r="P5" s="21">
        <v>341</v>
      </c>
      <c r="Q5" s="18" t="s">
        <v>23</v>
      </c>
      <c r="R5" s="18" t="s">
        <v>55</v>
      </c>
      <c r="S5" s="20"/>
      <c r="T5" s="18" t="s">
        <v>69</v>
      </c>
      <c r="U5" s="20" t="s">
        <v>72</v>
      </c>
      <c r="V5" s="19">
        <v>44524</v>
      </c>
      <c r="W5" s="21">
        <v>341</v>
      </c>
      <c r="X5" s="22">
        <v>341</v>
      </c>
      <c r="Z5" s="37"/>
    </row>
    <row r="6" spans="2:26" ht="25.5" customHeight="1">
      <c r="B6" s="23" t="s">
        <v>44</v>
      </c>
      <c r="C6" s="6" t="s">
        <v>45</v>
      </c>
      <c r="D6" s="6" t="s">
        <v>46</v>
      </c>
      <c r="E6" s="6" t="str">
        <f>E5</f>
        <v>046</v>
      </c>
      <c r="F6" s="14" t="s">
        <v>19</v>
      </c>
      <c r="G6" s="14" t="s">
        <v>20</v>
      </c>
      <c r="H6" s="6" t="s">
        <v>25</v>
      </c>
      <c r="I6" s="6" t="str">
        <f>I5</f>
        <v>0200018406</v>
      </c>
      <c r="J6" s="7" t="str">
        <f>J5</f>
        <v>Арбитражный суд ПМР</v>
      </c>
      <c r="K6" s="7" t="s">
        <v>34</v>
      </c>
      <c r="L6" s="10">
        <v>44517</v>
      </c>
      <c r="M6" s="8" t="s">
        <v>75</v>
      </c>
      <c r="N6" s="7" t="s">
        <v>71</v>
      </c>
      <c r="O6" s="8">
        <v>110350</v>
      </c>
      <c r="P6" s="9">
        <v>537</v>
      </c>
      <c r="Q6" s="7" t="s">
        <v>23</v>
      </c>
      <c r="R6" s="60" t="s">
        <v>52</v>
      </c>
      <c r="S6" s="8"/>
      <c r="T6" s="7" t="s">
        <v>70</v>
      </c>
      <c r="U6" s="8" t="str">
        <f>U5</f>
        <v>01-08/358</v>
      </c>
      <c r="V6" s="10">
        <f>V5</f>
        <v>44524</v>
      </c>
      <c r="W6" s="9">
        <f>P6</f>
        <v>537</v>
      </c>
      <c r="X6" s="24">
        <f>W6</f>
        <v>537</v>
      </c>
      <c r="Z6" s="37"/>
    </row>
    <row r="7" spans="2:26" ht="25.5">
      <c r="B7" s="25" t="s">
        <v>44</v>
      </c>
      <c r="C7" s="6" t="s">
        <v>45</v>
      </c>
      <c r="D7" s="6" t="str">
        <f>D6</f>
        <v>058</v>
      </c>
      <c r="E7" s="6" t="str">
        <f t="shared" ref="E7:E21" si="0">E6</f>
        <v>046</v>
      </c>
      <c r="F7" s="14" t="s">
        <v>19</v>
      </c>
      <c r="G7" s="14" t="s">
        <v>20</v>
      </c>
      <c r="H7" s="6" t="s">
        <v>26</v>
      </c>
      <c r="I7" s="6" t="str">
        <f t="shared" ref="I7:J21" si="1">I6</f>
        <v>0200018406</v>
      </c>
      <c r="J7" s="7" t="str">
        <f t="shared" ref="J7:K19" si="2">J6</f>
        <v>Арбитражный суд ПМР</v>
      </c>
      <c r="K7" s="7" t="str">
        <f>K6</f>
        <v>малая закупка</v>
      </c>
      <c r="L7" s="10">
        <v>44207</v>
      </c>
      <c r="M7" s="8" t="s">
        <v>76</v>
      </c>
      <c r="N7" s="7" t="s">
        <v>53</v>
      </c>
      <c r="O7" s="8">
        <v>110360</v>
      </c>
      <c r="P7" s="9" t="s">
        <v>54</v>
      </c>
      <c r="Q7" s="7" t="s">
        <v>23</v>
      </c>
      <c r="R7" s="7" t="s">
        <v>52</v>
      </c>
      <c r="S7" s="8"/>
      <c r="T7" s="7" t="s">
        <v>37</v>
      </c>
      <c r="U7" s="8" t="str">
        <f t="shared" ref="U7:U21" si="3">U6</f>
        <v>01-08/358</v>
      </c>
      <c r="V7" s="10">
        <f t="shared" ref="V7:V21" si="4">V6</f>
        <v>44524</v>
      </c>
      <c r="W7" s="9">
        <v>2783</v>
      </c>
      <c r="X7" s="24">
        <v>72100</v>
      </c>
      <c r="Z7" s="34"/>
    </row>
    <row r="8" spans="2:26" ht="25.5">
      <c r="B8" s="25" t="s">
        <v>44</v>
      </c>
      <c r="C8" s="6" t="str">
        <f>C7</f>
        <v>0204</v>
      </c>
      <c r="D8" s="6" t="str">
        <f t="shared" ref="D8:D21" si="5">D7</f>
        <v>058</v>
      </c>
      <c r="E8" s="6" t="str">
        <f t="shared" si="0"/>
        <v>046</v>
      </c>
      <c r="F8" s="14" t="s">
        <v>19</v>
      </c>
      <c r="G8" s="14" t="s">
        <v>20</v>
      </c>
      <c r="H8" s="6" t="s">
        <v>27</v>
      </c>
      <c r="I8" s="6" t="str">
        <f t="shared" si="1"/>
        <v>0200018406</v>
      </c>
      <c r="J8" s="7" t="str">
        <f t="shared" si="2"/>
        <v>Арбитражный суд ПМР</v>
      </c>
      <c r="K8" s="7" t="str">
        <f>K7</f>
        <v>малая закупка</v>
      </c>
      <c r="L8" s="10">
        <v>44522</v>
      </c>
      <c r="M8" s="6" t="s">
        <v>77</v>
      </c>
      <c r="N8" s="7" t="s">
        <v>56</v>
      </c>
      <c r="O8" s="8">
        <v>110360</v>
      </c>
      <c r="P8" s="9">
        <v>1132</v>
      </c>
      <c r="Q8" s="7" t="s">
        <v>23</v>
      </c>
      <c r="R8" s="65" t="str">
        <f>R7</f>
        <v>Накладная</v>
      </c>
      <c r="S8" s="8"/>
      <c r="T8" s="7" t="s">
        <v>38</v>
      </c>
      <c r="U8" s="8" t="str">
        <f t="shared" si="3"/>
        <v>01-08/358</v>
      </c>
      <c r="V8" s="10">
        <f t="shared" si="4"/>
        <v>44524</v>
      </c>
      <c r="W8" s="9">
        <v>1132</v>
      </c>
      <c r="X8" s="24">
        <v>1132</v>
      </c>
    </row>
    <row r="9" spans="2:26" ht="25.5" customHeight="1">
      <c r="B9" s="25" t="s">
        <v>44</v>
      </c>
      <c r="C9" s="6" t="str">
        <f t="shared" ref="C9:C11" si="6">C8</f>
        <v>0204</v>
      </c>
      <c r="D9" s="6" t="str">
        <f t="shared" si="5"/>
        <v>058</v>
      </c>
      <c r="E9" s="6" t="str">
        <f t="shared" si="0"/>
        <v>046</v>
      </c>
      <c r="F9" s="6" t="s">
        <v>19</v>
      </c>
      <c r="G9" s="14">
        <v>21</v>
      </c>
      <c r="H9" s="6" t="s">
        <v>28</v>
      </c>
      <c r="I9" s="6" t="str">
        <f t="shared" si="1"/>
        <v>0200018406</v>
      </c>
      <c r="J9" s="7" t="str">
        <f t="shared" si="2"/>
        <v>Арбитражный суд ПМР</v>
      </c>
      <c r="K9" s="7" t="str">
        <f t="shared" si="2"/>
        <v>малая закупка</v>
      </c>
      <c r="L9" s="13" t="s">
        <v>84</v>
      </c>
      <c r="M9" s="64" t="s">
        <v>85</v>
      </c>
      <c r="N9" s="7" t="s">
        <v>86</v>
      </c>
      <c r="O9" s="8">
        <v>110360</v>
      </c>
      <c r="P9" s="9">
        <v>3080</v>
      </c>
      <c r="Q9" s="7" t="s">
        <v>23</v>
      </c>
      <c r="R9" s="7" t="s">
        <v>55</v>
      </c>
      <c r="S9" s="8"/>
      <c r="T9" s="7" t="s">
        <v>83</v>
      </c>
      <c r="U9" s="8" t="str">
        <f t="shared" si="3"/>
        <v>01-08/358</v>
      </c>
      <c r="V9" s="10">
        <f t="shared" si="4"/>
        <v>44524</v>
      </c>
      <c r="W9" s="9">
        <f>P9</f>
        <v>3080</v>
      </c>
      <c r="X9" s="24">
        <f>W9</f>
        <v>3080</v>
      </c>
    </row>
    <row r="10" spans="2:26" ht="25.5" customHeight="1">
      <c r="B10" s="25" t="s">
        <v>44</v>
      </c>
      <c r="C10" s="6" t="str">
        <f t="shared" si="6"/>
        <v>0204</v>
      </c>
      <c r="D10" s="6" t="str">
        <f t="shared" si="5"/>
        <v>058</v>
      </c>
      <c r="E10" s="6" t="str">
        <f t="shared" si="0"/>
        <v>046</v>
      </c>
      <c r="F10" s="6" t="s">
        <v>19</v>
      </c>
      <c r="G10" s="14">
        <v>21</v>
      </c>
      <c r="H10" s="6" t="s">
        <v>29</v>
      </c>
      <c r="I10" s="6" t="str">
        <f t="shared" si="1"/>
        <v>0200018406</v>
      </c>
      <c r="J10" s="7" t="str">
        <f t="shared" si="2"/>
        <v>Арбитражный суд ПМР</v>
      </c>
      <c r="K10" s="7" t="str">
        <f t="shared" si="2"/>
        <v>малая закупка</v>
      </c>
      <c r="L10" s="13">
        <v>44516</v>
      </c>
      <c r="M10" s="64" t="s">
        <v>88</v>
      </c>
      <c r="N10" s="7" t="s">
        <v>87</v>
      </c>
      <c r="O10" s="8">
        <v>110360</v>
      </c>
      <c r="P10" s="9">
        <v>568</v>
      </c>
      <c r="Q10" s="7" t="s">
        <v>23</v>
      </c>
      <c r="R10" s="60" t="s">
        <v>52</v>
      </c>
      <c r="S10" s="8"/>
      <c r="T10" s="7" t="s">
        <v>40</v>
      </c>
      <c r="U10" s="8" t="str">
        <f t="shared" si="3"/>
        <v>01-08/358</v>
      </c>
      <c r="V10" s="10">
        <f t="shared" si="4"/>
        <v>44524</v>
      </c>
      <c r="W10" s="9">
        <f>P10</f>
        <v>568</v>
      </c>
      <c r="X10" s="24">
        <f>W10</f>
        <v>568</v>
      </c>
    </row>
    <row r="11" spans="2:26" ht="25.5" customHeight="1">
      <c r="B11" s="25" t="s">
        <v>44</v>
      </c>
      <c r="C11" s="6" t="str">
        <f t="shared" si="6"/>
        <v>0204</v>
      </c>
      <c r="D11" s="6" t="str">
        <f t="shared" si="5"/>
        <v>058</v>
      </c>
      <c r="E11" s="6" t="str">
        <f t="shared" si="0"/>
        <v>046</v>
      </c>
      <c r="F11" s="6" t="s">
        <v>19</v>
      </c>
      <c r="G11" s="14">
        <v>21</v>
      </c>
      <c r="H11" s="6" t="s">
        <v>30</v>
      </c>
      <c r="I11" s="6" t="str">
        <f t="shared" si="1"/>
        <v>0200018406</v>
      </c>
      <c r="J11" s="7" t="str">
        <f t="shared" si="2"/>
        <v>Арбитражный суд ПМР</v>
      </c>
      <c r="K11" s="7" t="str">
        <f t="shared" si="2"/>
        <v>малая закупка</v>
      </c>
      <c r="L11" s="13">
        <v>44518</v>
      </c>
      <c r="M11" s="6" t="s">
        <v>90</v>
      </c>
      <c r="N11" s="7" t="s">
        <v>91</v>
      </c>
      <c r="O11" s="8">
        <v>110360</v>
      </c>
      <c r="P11" s="9">
        <v>871</v>
      </c>
      <c r="Q11" s="7" t="s">
        <v>23</v>
      </c>
      <c r="R11" s="60" t="s">
        <v>52</v>
      </c>
      <c r="S11" s="8"/>
      <c r="T11" s="7" t="s">
        <v>89</v>
      </c>
      <c r="U11" s="8" t="str">
        <f t="shared" si="3"/>
        <v>01-08/358</v>
      </c>
      <c r="V11" s="10">
        <f t="shared" si="4"/>
        <v>44524</v>
      </c>
      <c r="W11" s="9">
        <f>P11</f>
        <v>871</v>
      </c>
      <c r="X11" s="24">
        <f>W11</f>
        <v>871</v>
      </c>
    </row>
    <row r="12" spans="2:26" ht="38.25">
      <c r="B12" s="25" t="s">
        <v>44</v>
      </c>
      <c r="C12" s="6" t="str">
        <f>C8</f>
        <v>0204</v>
      </c>
      <c r="D12" s="6" t="str">
        <f>D8</f>
        <v>058</v>
      </c>
      <c r="E12" s="6" t="str">
        <f>E8</f>
        <v>046</v>
      </c>
      <c r="F12" s="14" t="s">
        <v>19</v>
      </c>
      <c r="G12" s="14" t="s">
        <v>20</v>
      </c>
      <c r="H12" s="6" t="s">
        <v>31</v>
      </c>
      <c r="I12" s="6" t="str">
        <f>I8</f>
        <v>0200018406</v>
      </c>
      <c r="J12" s="7" t="str">
        <f>J8</f>
        <v>Арбитражный суд ПМР</v>
      </c>
      <c r="K12" s="7" t="s">
        <v>22</v>
      </c>
      <c r="L12" s="10">
        <v>44523</v>
      </c>
      <c r="M12" s="8" t="s">
        <v>36</v>
      </c>
      <c r="N12" s="7" t="s">
        <v>68</v>
      </c>
      <c r="O12" s="8">
        <v>110600</v>
      </c>
      <c r="P12" s="58">
        <v>1696</v>
      </c>
      <c r="Q12" s="7" t="s">
        <v>23</v>
      </c>
      <c r="R12" s="7" t="str">
        <f>R8</f>
        <v>Накладная</v>
      </c>
      <c r="S12" s="8"/>
      <c r="T12" s="7" t="s">
        <v>39</v>
      </c>
      <c r="U12" s="8" t="str">
        <f>U8</f>
        <v>01-08/358</v>
      </c>
      <c r="V12" s="10">
        <f>V8</f>
        <v>44524</v>
      </c>
      <c r="W12" s="9">
        <f>P12</f>
        <v>1696</v>
      </c>
      <c r="X12" s="24">
        <f>W12</f>
        <v>1696</v>
      </c>
    </row>
    <row r="13" spans="2:26" ht="25.5">
      <c r="B13" s="25" t="s">
        <v>44</v>
      </c>
      <c r="C13" s="6" t="str">
        <f t="shared" ref="C13:C21" si="7">C12</f>
        <v>0204</v>
      </c>
      <c r="D13" s="6" t="str">
        <f t="shared" si="5"/>
        <v>058</v>
      </c>
      <c r="E13" s="6" t="str">
        <f t="shared" si="0"/>
        <v>046</v>
      </c>
      <c r="F13" s="14" t="s">
        <v>19</v>
      </c>
      <c r="G13" s="14" t="s">
        <v>20</v>
      </c>
      <c r="H13" s="6" t="s">
        <v>32</v>
      </c>
      <c r="I13" s="6" t="str">
        <f t="shared" si="1"/>
        <v>0200018406</v>
      </c>
      <c r="J13" s="7" t="str">
        <f t="shared" si="2"/>
        <v>Арбитражный суд ПМР</v>
      </c>
      <c r="K13" s="8" t="s">
        <v>34</v>
      </c>
      <c r="L13" s="13">
        <v>44182</v>
      </c>
      <c r="M13" s="11" t="s">
        <v>58</v>
      </c>
      <c r="N13" s="7" t="s">
        <v>59</v>
      </c>
      <c r="O13" s="8">
        <v>110710</v>
      </c>
      <c r="P13" s="12">
        <v>7769.04</v>
      </c>
      <c r="Q13" s="7" t="s">
        <v>23</v>
      </c>
      <c r="R13" s="7" t="s">
        <v>55</v>
      </c>
      <c r="S13" s="8"/>
      <c r="T13" s="7" t="s">
        <v>60</v>
      </c>
      <c r="U13" s="8" t="str">
        <f t="shared" si="3"/>
        <v>01-08/358</v>
      </c>
      <c r="V13" s="10">
        <f t="shared" si="4"/>
        <v>44524</v>
      </c>
      <c r="W13" s="9">
        <v>648</v>
      </c>
      <c r="X13" s="38">
        <v>1292.04</v>
      </c>
    </row>
    <row r="14" spans="2:26" ht="25.5">
      <c r="B14" s="39" t="s">
        <v>44</v>
      </c>
      <c r="C14" s="40" t="str">
        <f t="shared" si="7"/>
        <v>0204</v>
      </c>
      <c r="D14" s="40" t="str">
        <f t="shared" si="5"/>
        <v>058</v>
      </c>
      <c r="E14" s="40" t="str">
        <f t="shared" si="0"/>
        <v>046</v>
      </c>
      <c r="F14" s="41" t="s">
        <v>19</v>
      </c>
      <c r="G14" s="41" t="s">
        <v>20</v>
      </c>
      <c r="H14" s="6" t="s">
        <v>33</v>
      </c>
      <c r="I14" s="40" t="str">
        <f t="shared" si="1"/>
        <v>0200018406</v>
      </c>
      <c r="J14" s="42" t="str">
        <f t="shared" si="2"/>
        <v>Арбитражный суд ПМР</v>
      </c>
      <c r="K14" s="43" t="s">
        <v>34</v>
      </c>
      <c r="L14" s="44">
        <v>44207</v>
      </c>
      <c r="M14" s="45" t="s">
        <v>62</v>
      </c>
      <c r="N14" s="42" t="s">
        <v>61</v>
      </c>
      <c r="O14" s="43">
        <v>110710</v>
      </c>
      <c r="P14" s="46">
        <v>4000.08</v>
      </c>
      <c r="Q14" s="42" t="s">
        <v>23</v>
      </c>
      <c r="R14" s="42" t="str">
        <f>R13</f>
        <v>Акт выполн. работ</v>
      </c>
      <c r="S14" s="43"/>
      <c r="T14" s="42" t="s">
        <v>60</v>
      </c>
      <c r="U14" s="43" t="str">
        <f t="shared" si="3"/>
        <v>01-08/358</v>
      </c>
      <c r="V14" s="44">
        <f t="shared" si="4"/>
        <v>44524</v>
      </c>
      <c r="W14" s="47">
        <v>333</v>
      </c>
      <c r="X14" s="48">
        <v>669.08</v>
      </c>
    </row>
    <row r="15" spans="2:26" ht="25.5" customHeight="1">
      <c r="B15" s="39" t="s">
        <v>44</v>
      </c>
      <c r="C15" s="40" t="str">
        <f t="shared" si="7"/>
        <v>0204</v>
      </c>
      <c r="D15" s="40" t="str">
        <f t="shared" si="5"/>
        <v>058</v>
      </c>
      <c r="E15" s="40" t="str">
        <f t="shared" si="0"/>
        <v>046</v>
      </c>
      <c r="F15" s="40" t="s">
        <v>19</v>
      </c>
      <c r="G15" s="41">
        <v>21</v>
      </c>
      <c r="H15" s="6" t="s">
        <v>35</v>
      </c>
      <c r="I15" s="40" t="str">
        <f t="shared" si="1"/>
        <v>0200018406</v>
      </c>
      <c r="J15" s="42" t="str">
        <f t="shared" si="2"/>
        <v>Арбитражный суд ПМР</v>
      </c>
      <c r="K15" s="43" t="s">
        <v>34</v>
      </c>
      <c r="L15" s="68" t="s">
        <v>95</v>
      </c>
      <c r="M15" s="45" t="s">
        <v>94</v>
      </c>
      <c r="N15" s="42" t="s">
        <v>92</v>
      </c>
      <c r="O15" s="43">
        <v>111030</v>
      </c>
      <c r="P15" s="66">
        <v>12000</v>
      </c>
      <c r="Q15" s="42" t="s">
        <v>23</v>
      </c>
      <c r="R15" s="7" t="s">
        <v>55</v>
      </c>
      <c r="S15" s="43"/>
      <c r="T15" s="42" t="s">
        <v>93</v>
      </c>
      <c r="U15" s="43" t="str">
        <f t="shared" si="3"/>
        <v>01-08/358</v>
      </c>
      <c r="V15" s="44">
        <f t="shared" si="4"/>
        <v>44524</v>
      </c>
      <c r="W15" s="47">
        <f>P15</f>
        <v>12000</v>
      </c>
      <c r="X15" s="67">
        <f>W15</f>
        <v>12000</v>
      </c>
    </row>
    <row r="16" spans="2:26" ht="38.25">
      <c r="B16" s="25" t="s">
        <v>44</v>
      </c>
      <c r="C16" s="6" t="str">
        <f>C14</f>
        <v>0204</v>
      </c>
      <c r="D16" s="6" t="str">
        <f>D14</f>
        <v>058</v>
      </c>
      <c r="E16" s="6" t="str">
        <f>E14</f>
        <v>046</v>
      </c>
      <c r="F16" s="14" t="s">
        <v>19</v>
      </c>
      <c r="G16" s="14" t="s">
        <v>20</v>
      </c>
      <c r="H16" s="6" t="s">
        <v>78</v>
      </c>
      <c r="I16" s="6" t="str">
        <f>I14</f>
        <v>0200018406</v>
      </c>
      <c r="J16" s="7" t="str">
        <f>J14</f>
        <v>Арбитражный суд ПМР</v>
      </c>
      <c r="K16" s="7" t="str">
        <f>K12</f>
        <v>закупка у единственного поставщика</v>
      </c>
      <c r="L16" s="10">
        <v>44190</v>
      </c>
      <c r="M16" s="6" t="s">
        <v>106</v>
      </c>
      <c r="N16" s="7" t="s">
        <v>63</v>
      </c>
      <c r="O16" s="8">
        <v>111050</v>
      </c>
      <c r="P16" s="58">
        <v>11688</v>
      </c>
      <c r="Q16" s="7" t="s">
        <v>23</v>
      </c>
      <c r="R16" s="7" t="str">
        <f>R14</f>
        <v>Акт выполн. работ</v>
      </c>
      <c r="S16" s="8"/>
      <c r="T16" s="7" t="s">
        <v>67</v>
      </c>
      <c r="U16" s="8" t="str">
        <f>U14</f>
        <v>01-08/358</v>
      </c>
      <c r="V16" s="10">
        <f>V14</f>
        <v>44524</v>
      </c>
      <c r="W16" s="9">
        <v>974</v>
      </c>
      <c r="X16" s="24">
        <f>2922-974</f>
        <v>1948</v>
      </c>
    </row>
    <row r="17" spans="1:24" ht="38.25">
      <c r="A17" s="49"/>
      <c r="B17" s="50" t="s">
        <v>44</v>
      </c>
      <c r="C17" s="51" t="str">
        <f t="shared" si="7"/>
        <v>0204</v>
      </c>
      <c r="D17" s="51" t="str">
        <f t="shared" si="5"/>
        <v>058</v>
      </c>
      <c r="E17" s="51" t="str">
        <f t="shared" si="0"/>
        <v>046</v>
      </c>
      <c r="F17" s="52" t="s">
        <v>19</v>
      </c>
      <c r="G17" s="52" t="s">
        <v>20</v>
      </c>
      <c r="H17" s="6" t="s">
        <v>79</v>
      </c>
      <c r="I17" s="51" t="str">
        <f t="shared" si="1"/>
        <v>0200018406</v>
      </c>
      <c r="J17" s="53" t="str">
        <f t="shared" si="2"/>
        <v>Арбитражный суд ПМР</v>
      </c>
      <c r="K17" s="53" t="str">
        <f>K16</f>
        <v>закупка у единственного поставщика</v>
      </c>
      <c r="L17" s="54">
        <v>44190</v>
      </c>
      <c r="M17" s="51" t="s">
        <v>107</v>
      </c>
      <c r="N17" s="53" t="s">
        <v>64</v>
      </c>
      <c r="O17" s="55">
        <v>111050</v>
      </c>
      <c r="P17" s="56">
        <v>17977</v>
      </c>
      <c r="Q17" s="53" t="s">
        <v>23</v>
      </c>
      <c r="R17" s="53" t="str">
        <f>R16</f>
        <v>Акт выполн. работ</v>
      </c>
      <c r="S17" s="55"/>
      <c r="T17" s="53" t="s">
        <v>67</v>
      </c>
      <c r="U17" s="55" t="str">
        <f t="shared" si="3"/>
        <v>01-08/358</v>
      </c>
      <c r="V17" s="54">
        <f t="shared" si="4"/>
        <v>44524</v>
      </c>
      <c r="W17" s="56">
        <v>1498</v>
      </c>
      <c r="X17" s="57">
        <f>4494-1498</f>
        <v>2996</v>
      </c>
    </row>
    <row r="18" spans="1:24" ht="25.5">
      <c r="B18" s="25" t="s">
        <v>44</v>
      </c>
      <c r="C18" s="6" t="str">
        <f t="shared" si="7"/>
        <v>0204</v>
      </c>
      <c r="D18" s="6" t="str">
        <f t="shared" si="5"/>
        <v>058</v>
      </c>
      <c r="E18" s="6" t="str">
        <f t="shared" si="0"/>
        <v>046</v>
      </c>
      <c r="F18" s="14" t="s">
        <v>19</v>
      </c>
      <c r="G18" s="14" t="s">
        <v>20</v>
      </c>
      <c r="H18" s="6" t="s">
        <v>80</v>
      </c>
      <c r="I18" s="6" t="str">
        <f t="shared" si="1"/>
        <v>0200018406</v>
      </c>
      <c r="J18" s="7" t="str">
        <f t="shared" si="2"/>
        <v>Арбитражный суд ПМР</v>
      </c>
      <c r="K18" s="7" t="str">
        <f>K13</f>
        <v>малая закупка</v>
      </c>
      <c r="L18" s="13" t="s">
        <v>98</v>
      </c>
      <c r="M18" s="7" t="s">
        <v>97</v>
      </c>
      <c r="N18" s="7" t="s">
        <v>99</v>
      </c>
      <c r="O18" s="8">
        <v>111070</v>
      </c>
      <c r="P18" s="58">
        <v>3325</v>
      </c>
      <c r="Q18" s="7" t="s">
        <v>23</v>
      </c>
      <c r="R18" s="7" t="s">
        <v>55</v>
      </c>
      <c r="S18" s="8"/>
      <c r="T18" s="8" t="s">
        <v>96</v>
      </c>
      <c r="U18" s="8" t="str">
        <f t="shared" si="3"/>
        <v>01-08/358</v>
      </c>
      <c r="V18" s="10">
        <f t="shared" si="4"/>
        <v>44524</v>
      </c>
      <c r="W18" s="9">
        <f>P18</f>
        <v>3325</v>
      </c>
      <c r="X18" s="24">
        <f>W18</f>
        <v>3325</v>
      </c>
    </row>
    <row r="19" spans="1:24" ht="38.25">
      <c r="B19" s="25" t="s">
        <v>44</v>
      </c>
      <c r="C19" s="6" t="str">
        <f t="shared" si="7"/>
        <v>0204</v>
      </c>
      <c r="D19" s="6" t="str">
        <f t="shared" si="5"/>
        <v>058</v>
      </c>
      <c r="E19" s="6" t="str">
        <f t="shared" si="0"/>
        <v>046</v>
      </c>
      <c r="F19" s="14" t="s">
        <v>19</v>
      </c>
      <c r="G19" s="14" t="s">
        <v>20</v>
      </c>
      <c r="H19" s="6" t="s">
        <v>81</v>
      </c>
      <c r="I19" s="6" t="str">
        <f t="shared" si="1"/>
        <v>0200018406</v>
      </c>
      <c r="J19" s="7" t="str">
        <f t="shared" si="2"/>
        <v>Арбитражный суд ПМР</v>
      </c>
      <c r="K19" s="7" t="str">
        <f>K12</f>
        <v>закупка у единственного поставщика</v>
      </c>
      <c r="L19" s="10">
        <v>44208</v>
      </c>
      <c r="M19" s="8" t="s">
        <v>105</v>
      </c>
      <c r="N19" s="7" t="s">
        <v>65</v>
      </c>
      <c r="O19" s="8">
        <v>111070</v>
      </c>
      <c r="P19" s="58">
        <v>40000</v>
      </c>
      <c r="Q19" s="7" t="s">
        <v>23</v>
      </c>
      <c r="R19" s="7" t="str">
        <f>R17</f>
        <v>Акт выполн. работ</v>
      </c>
      <c r="S19" s="8"/>
      <c r="T19" s="7" t="s">
        <v>66</v>
      </c>
      <c r="U19" s="8" t="str">
        <f t="shared" si="3"/>
        <v>01-08/358</v>
      </c>
      <c r="V19" s="10">
        <f t="shared" si="4"/>
        <v>44524</v>
      </c>
      <c r="W19" s="8">
        <v>918</v>
      </c>
      <c r="X19" s="26">
        <v>25125</v>
      </c>
    </row>
    <row r="20" spans="1:24" ht="40.5" customHeight="1">
      <c r="B20" s="69" t="s">
        <v>44</v>
      </c>
      <c r="C20" s="6" t="str">
        <f t="shared" si="7"/>
        <v>0204</v>
      </c>
      <c r="D20" s="6" t="str">
        <f t="shared" si="5"/>
        <v>058</v>
      </c>
      <c r="E20" s="6" t="str">
        <f t="shared" si="0"/>
        <v>046</v>
      </c>
      <c r="F20" s="62" t="s">
        <v>19</v>
      </c>
      <c r="G20" s="62" t="s">
        <v>20</v>
      </c>
      <c r="H20" s="6" t="s">
        <v>82</v>
      </c>
      <c r="I20" s="6" t="str">
        <f t="shared" si="1"/>
        <v>0200018406</v>
      </c>
      <c r="J20" s="7" t="str">
        <f t="shared" si="1"/>
        <v>Арбитражный суд ПМР</v>
      </c>
      <c r="K20" s="8" t="s">
        <v>34</v>
      </c>
      <c r="L20" s="13" t="s">
        <v>104</v>
      </c>
      <c r="M20" s="65" t="s">
        <v>108</v>
      </c>
      <c r="N20" s="65" t="s">
        <v>103</v>
      </c>
      <c r="O20" s="8">
        <v>111070</v>
      </c>
      <c r="P20" s="72" t="s">
        <v>57</v>
      </c>
      <c r="Q20" s="7" t="s">
        <v>23</v>
      </c>
      <c r="R20" s="60" t="s">
        <v>55</v>
      </c>
      <c r="S20" s="71"/>
      <c r="T20" s="7" t="s">
        <v>37</v>
      </c>
      <c r="U20" s="8" t="str">
        <f t="shared" si="3"/>
        <v>01-08/358</v>
      </c>
      <c r="V20" s="10">
        <f t="shared" si="4"/>
        <v>44524</v>
      </c>
      <c r="W20" s="71">
        <v>231</v>
      </c>
      <c r="X20" s="73">
        <v>231</v>
      </c>
    </row>
    <row r="21" spans="1:24" ht="25.5" customHeight="1">
      <c r="B21" s="69" t="s">
        <v>44</v>
      </c>
      <c r="C21" s="6" t="str">
        <f t="shared" si="7"/>
        <v>0204</v>
      </c>
      <c r="D21" s="6" t="str">
        <f t="shared" si="5"/>
        <v>058</v>
      </c>
      <c r="E21" s="6" t="str">
        <f t="shared" si="0"/>
        <v>046</v>
      </c>
      <c r="F21" s="62" t="s">
        <v>19</v>
      </c>
      <c r="G21" s="62" t="s">
        <v>20</v>
      </c>
      <c r="H21" s="6" t="s">
        <v>100</v>
      </c>
      <c r="I21" s="6" t="str">
        <f t="shared" si="1"/>
        <v>0200018406</v>
      </c>
      <c r="J21" s="7" t="str">
        <f t="shared" si="1"/>
        <v>Арбитражный суд ПМР</v>
      </c>
      <c r="K21" s="8" t="s">
        <v>34</v>
      </c>
      <c r="L21" s="70">
        <v>44512</v>
      </c>
      <c r="M21" s="71" t="s">
        <v>110</v>
      </c>
      <c r="N21" s="65" t="s">
        <v>109</v>
      </c>
      <c r="O21" s="8">
        <v>111070</v>
      </c>
      <c r="P21" s="72">
        <v>2166</v>
      </c>
      <c r="Q21" s="7" t="s">
        <v>23</v>
      </c>
      <c r="R21" s="60" t="s">
        <v>55</v>
      </c>
      <c r="S21" s="71"/>
      <c r="T21" s="65" t="s">
        <v>102</v>
      </c>
      <c r="U21" s="8" t="str">
        <f t="shared" si="3"/>
        <v>01-08/358</v>
      </c>
      <c r="V21" s="10">
        <f t="shared" si="4"/>
        <v>44524</v>
      </c>
      <c r="W21" s="74">
        <f>P21</f>
        <v>2166</v>
      </c>
      <c r="X21" s="75">
        <f>W21</f>
        <v>2166</v>
      </c>
    </row>
    <row r="22" spans="1:24" ht="26.25" thickBot="1">
      <c r="B22" s="27" t="s">
        <v>44</v>
      </c>
      <c r="C22" s="28" t="str">
        <f>C19</f>
        <v>0204</v>
      </c>
      <c r="D22" s="28" t="str">
        <f>D19</f>
        <v>058</v>
      </c>
      <c r="E22" s="28" t="str">
        <f>E19</f>
        <v>046</v>
      </c>
      <c r="F22" s="29" t="s">
        <v>19</v>
      </c>
      <c r="G22" s="29" t="s">
        <v>20</v>
      </c>
      <c r="H22" s="28" t="s">
        <v>101</v>
      </c>
      <c r="I22" s="28" t="str">
        <f>I19</f>
        <v>0200018406</v>
      </c>
      <c r="J22" s="30" t="str">
        <f>J19</f>
        <v>Арбитражный суд ПМР</v>
      </c>
      <c r="K22" s="30" t="str">
        <f>K18</f>
        <v>малая закупка</v>
      </c>
      <c r="L22" s="31">
        <v>44207</v>
      </c>
      <c r="M22" s="32" t="s">
        <v>112</v>
      </c>
      <c r="N22" s="30" t="s">
        <v>111</v>
      </c>
      <c r="O22" s="32">
        <v>240120</v>
      </c>
      <c r="P22" s="32">
        <v>5756</v>
      </c>
      <c r="Q22" s="30" t="s">
        <v>23</v>
      </c>
      <c r="R22" s="30" t="s">
        <v>52</v>
      </c>
      <c r="S22" s="32"/>
      <c r="T22" s="30" t="s">
        <v>37</v>
      </c>
      <c r="U22" s="32" t="str">
        <f>U19</f>
        <v>01-08/358</v>
      </c>
      <c r="V22" s="31">
        <f>V19</f>
        <v>44524</v>
      </c>
      <c r="W22" s="32">
        <v>12899</v>
      </c>
      <c r="X22" s="33">
        <f>W22</f>
        <v>12899</v>
      </c>
    </row>
    <row r="23" spans="1:24">
      <c r="H23" s="63"/>
    </row>
  </sheetData>
  <mergeCells count="1">
    <mergeCell ref="B1:X1"/>
  </mergeCells>
  <pageMargins left="0.19685039370078741" right="0.39370078740157483" top="0.74803149606299213" bottom="0.74803149606299213" header="0.31496062992125984" footer="0.31496062992125984"/>
  <pageSetup paperSize="9" scale="59" fitToHeight="0" orientation="landscape" verticalDpi="0" r:id="rId1"/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2021-11-29T12:02:24Z</dcterms:modified>
</cp:coreProperties>
</file>